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950C0022-1B81-4287-A06C-BE2DBA8C46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5" l="1"/>
  <c r="V8" i="5"/>
  <c r="K8" i="5"/>
  <c r="AS8" i="5" l="1"/>
  <c r="AQ8" i="5" l="1"/>
  <c r="AR8" i="5" s="1"/>
  <c r="AP8" i="5"/>
  <c r="AO8" i="5"/>
  <c r="AN8" i="5"/>
  <c r="AM8" i="5"/>
  <c r="AG8" i="5"/>
  <c r="AE8" i="5"/>
  <c r="AD8" i="5"/>
  <c r="AC8" i="5"/>
  <c r="AB8" i="5"/>
  <c r="AA8" i="5"/>
  <c r="U8" i="5"/>
  <c r="T8" i="5"/>
  <c r="S8" i="5"/>
  <c r="R8" i="5"/>
  <c r="Q8" i="5"/>
  <c r="I8" i="5"/>
  <c r="J8" i="5" s="1"/>
  <c r="H8" i="5"/>
  <c r="G8" i="5"/>
  <c r="F8" i="5"/>
  <c r="E8" i="5"/>
  <c r="AF8" i="5" l="1"/>
  <c r="I13" i="5"/>
  <c r="K12" i="5"/>
  <c r="G12" i="5"/>
  <c r="F12" i="5"/>
  <c r="H12" i="5" l="1"/>
  <c r="E12" i="5"/>
  <c r="L12" i="5" s="1"/>
  <c r="G13" i="5"/>
  <c r="G14" i="5" s="1"/>
  <c r="E13" i="5"/>
  <c r="O13" i="5" s="1"/>
  <c r="K13" i="5"/>
  <c r="K14" i="5" s="1"/>
  <c r="F13" i="5"/>
  <c r="H13" i="5"/>
  <c r="H14" i="5" s="1"/>
  <c r="I12" i="5"/>
  <c r="M12" i="5" l="1"/>
  <c r="N12" i="5"/>
  <c r="O12" i="5"/>
  <c r="J12" i="5"/>
  <c r="F14" i="5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<sst xmlns="http://schemas.openxmlformats.org/spreadsheetml/2006/main" count="88" uniqueCount="41">
  <si>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</si>
  <si>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</si>
  <si>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</si>
  <si>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</si>
  <si>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</si>
  <si>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</si>
  <si>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</si>
  <si>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</si>
  <si>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</si>
  <si>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</si>
  <si>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</si>
  <si>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</si>
  <si>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</si>
  <si>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</si>
  <si>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</si>
  <si>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</si>
  <si>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</si>
  <si>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</si>
  <si>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</si>
  <si>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</si>
  <si>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</si>
  <si>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</si>
  <si>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</si>
  <si>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</si>
  <si>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</si>
  <si>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4.</t>
  </si>
  <si>
    <t>Mikke Tschesmenski</t>
  </si>
  <si>
    <t>19.4.2004   Hyvinkää</t>
  </si>
  <si>
    <t>Tahko = Hyvinkään Tahko  (1915),  kasvattajaseura</t>
  </si>
  <si>
    <t>6.</t>
  </si>
  <si>
    <t>10.</t>
  </si>
  <si>
    <t>12.</t>
  </si>
  <si>
    <t>HP-K</t>
  </si>
  <si>
    <t>HP-K = Haapajärven Pesä-Kiilat  (1990)</t>
  </si>
  <si>
    <t>1.</t>
  </si>
  <si>
    <t>SoJy  2</t>
  </si>
  <si>
    <t>SoJy = Sotkamon Jymy  (1909)</t>
  </si>
  <si>
    <t>SiKi</t>
  </si>
  <si>
    <t>SiKi = Simon Kiri  (1926)</t>
  </si>
  <si>
    <t>9.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</si>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</sst>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3" t="s">
        <v>26</v>
      </c>
      <c r="C1" s="2"/>
      <c r="D1" s="3"/>
      <c r="E1" s="4" t="s">
        <v>27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2020</v>
      </c>
      <c r="Y4" s="14" t="s">
        <v>25</v>
      </c>
      <c r="Z4" s="1" t="s">
        <v>24</v>
      </c>
      <c r="AA4" s="12">
        <v>2</v>
      </c>
      <c r="AB4" s="12">
        <v>0</v>
      </c>
      <c r="AC4" s="12">
        <v>0</v>
      </c>
      <c r="AD4" s="13">
        <v>2</v>
      </c>
      <c r="AE4" s="12">
        <v>7</v>
      </c>
      <c r="AF4" s="30">
        <v>0.77769999999999995</v>
      </c>
      <c r="AG4" s="17">
        <v>9</v>
      </c>
      <c r="AH4" s="38"/>
      <c r="AI4" s="7"/>
      <c r="AJ4" s="7"/>
      <c r="AK4" s="7"/>
      <c r="AL4" s="10"/>
      <c r="AM4" s="12"/>
      <c r="AN4" s="12"/>
      <c r="AO4" s="13"/>
      <c r="AP4" s="12"/>
      <c r="AQ4" s="12"/>
      <c r="AR4" s="62"/>
      <c r="AS4" s="17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64">
        <v>2021</v>
      </c>
      <c r="Y5" s="68" t="s">
        <v>25</v>
      </c>
      <c r="Z5" s="65" t="s">
        <v>24</v>
      </c>
      <c r="AA5" s="64">
        <v>16</v>
      </c>
      <c r="AB5" s="64">
        <v>3</v>
      </c>
      <c r="AC5" s="64">
        <v>19</v>
      </c>
      <c r="AD5" s="69">
        <v>34</v>
      </c>
      <c r="AE5" s="64">
        <v>69</v>
      </c>
      <c r="AF5" s="66">
        <v>0.73399999999999999</v>
      </c>
      <c r="AG5" s="67">
        <v>94</v>
      </c>
      <c r="AH5" s="7"/>
      <c r="AI5" s="7" t="s">
        <v>29</v>
      </c>
      <c r="AJ5" s="7" t="s">
        <v>30</v>
      </c>
      <c r="AK5" s="7"/>
      <c r="AM5" s="12"/>
      <c r="AN5" s="12"/>
      <c r="AO5" s="13"/>
      <c r="AP5" s="12"/>
      <c r="AQ5" s="12"/>
      <c r="AR5" s="62"/>
      <c r="AS5" s="17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4">
        <v>2022</v>
      </c>
      <c r="C6" s="68" t="s">
        <v>31</v>
      </c>
      <c r="D6" s="65" t="s">
        <v>32</v>
      </c>
      <c r="E6" s="64">
        <v>14</v>
      </c>
      <c r="F6" s="64">
        <v>0</v>
      </c>
      <c r="G6" s="64">
        <v>0</v>
      </c>
      <c r="H6" s="69">
        <v>3</v>
      </c>
      <c r="I6" s="64">
        <v>43</v>
      </c>
      <c r="J6" s="66">
        <v>0.51190000000000002</v>
      </c>
      <c r="K6" s="67">
        <v>84</v>
      </c>
      <c r="L6" s="38"/>
      <c r="M6" s="7"/>
      <c r="N6" s="7"/>
      <c r="O6" s="7"/>
      <c r="P6" s="10"/>
      <c r="Q6" s="12">
        <v>1</v>
      </c>
      <c r="R6" s="12">
        <v>0</v>
      </c>
      <c r="S6" s="13">
        <v>0</v>
      </c>
      <c r="T6" s="12">
        <v>1</v>
      </c>
      <c r="U6" s="12">
        <v>0</v>
      </c>
      <c r="V6" s="62">
        <v>0</v>
      </c>
      <c r="W6" s="10">
        <v>8</v>
      </c>
      <c r="X6" s="64">
        <v>2022</v>
      </c>
      <c r="Y6" s="68" t="s">
        <v>34</v>
      </c>
      <c r="Z6" s="65" t="s">
        <v>35</v>
      </c>
      <c r="AA6" s="64">
        <v>10</v>
      </c>
      <c r="AB6" s="64">
        <v>0</v>
      </c>
      <c r="AC6" s="64">
        <v>3</v>
      </c>
      <c r="AD6" s="69">
        <v>17</v>
      </c>
      <c r="AE6" s="64">
        <v>52</v>
      </c>
      <c r="AF6" s="66">
        <v>0.71230000000000004</v>
      </c>
      <c r="AG6" s="67">
        <v>73</v>
      </c>
      <c r="AH6" s="38"/>
      <c r="AI6" s="7"/>
      <c r="AJ6" s="7"/>
      <c r="AK6" s="7"/>
      <c r="AL6" s="10"/>
      <c r="AM6" s="12">
        <v>2</v>
      </c>
      <c r="AN6" s="12">
        <v>0</v>
      </c>
      <c r="AO6" s="13">
        <v>0</v>
      </c>
      <c r="AP6" s="12">
        <v>0</v>
      </c>
      <c r="AQ6" s="12">
        <v>10</v>
      </c>
      <c r="AR6" s="62">
        <v>0.625</v>
      </c>
      <c r="AS6" s="10">
        <v>16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2023</v>
      </c>
      <c r="C7" s="12" t="s">
        <v>30</v>
      </c>
      <c r="D7" s="70" t="s">
        <v>37</v>
      </c>
      <c r="E7" s="64">
        <v>10</v>
      </c>
      <c r="F7" s="64">
        <v>1</v>
      </c>
      <c r="G7" s="12">
        <v>1</v>
      </c>
      <c r="H7" s="64">
        <v>1</v>
      </c>
      <c r="I7" s="64">
        <v>22</v>
      </c>
      <c r="J7" s="71">
        <v>0.44900000000000001</v>
      </c>
      <c r="K7" s="72">
        <v>49</v>
      </c>
      <c r="L7" s="7"/>
      <c r="M7" s="7"/>
      <c r="N7" s="7"/>
      <c r="O7" s="7"/>
      <c r="Q7" s="12">
        <v>2</v>
      </c>
      <c r="R7" s="12">
        <v>0</v>
      </c>
      <c r="S7" s="13">
        <v>0</v>
      </c>
      <c r="T7" s="12">
        <v>3</v>
      </c>
      <c r="U7" s="12">
        <v>7</v>
      </c>
      <c r="V7" s="30">
        <v>0.5</v>
      </c>
      <c r="W7" s="17">
        <v>14</v>
      </c>
      <c r="X7" s="12">
        <v>2023</v>
      </c>
      <c r="Y7" s="12" t="s">
        <v>34</v>
      </c>
      <c r="Z7" s="1" t="s">
        <v>35</v>
      </c>
      <c r="AA7" s="12">
        <v>12</v>
      </c>
      <c r="AB7" s="12">
        <v>1</v>
      </c>
      <c r="AC7" s="12">
        <v>32</v>
      </c>
      <c r="AD7" s="12">
        <v>28</v>
      </c>
      <c r="AE7" s="12">
        <v>84</v>
      </c>
      <c r="AF7" s="73">
        <v>0.75</v>
      </c>
      <c r="AG7" s="10">
        <v>112</v>
      </c>
      <c r="AH7" s="38" t="s">
        <v>39</v>
      </c>
      <c r="AI7" s="7" t="s">
        <v>39</v>
      </c>
      <c r="AJ7" s="7" t="s">
        <v>25</v>
      </c>
      <c r="AK7" s="7" t="s">
        <v>40</v>
      </c>
      <c r="AL7" s="10"/>
      <c r="AM7" s="12">
        <v>1</v>
      </c>
      <c r="AN7" s="12">
        <v>1</v>
      </c>
      <c r="AO7" s="13">
        <v>0</v>
      </c>
      <c r="AP7" s="12">
        <v>1</v>
      </c>
      <c r="AQ7" s="12">
        <v>7</v>
      </c>
      <c r="AR7" s="62">
        <v>0.53849999999999998</v>
      </c>
      <c r="AS7" s="74">
        <v>13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58" t="s">
        <v>13</v>
      </c>
      <c r="C8" s="59"/>
      <c r="D8" s="60"/>
      <c r="E8" s="34">
        <f>SUM(E4:E7)</f>
        <v>24</v>
      </c>
      <c r="F8" s="34">
        <f>SUM(F4:F7)</f>
        <v>1</v>
      </c>
      <c r="G8" s="34">
        <f>SUM(G4:G7)</f>
        <v>1</v>
      </c>
      <c r="H8" s="34">
        <f>SUM(H4:H7)</f>
        <v>4</v>
      </c>
      <c r="I8" s="34">
        <f>SUM(I4:I7)</f>
        <v>65</v>
      </c>
      <c r="J8" s="35">
        <f>PRODUCT(I8/K8)</f>
        <v>0.48872180451127817</v>
      </c>
      <c r="K8" s="19">
        <f>SUM(K5:K7)</f>
        <v>133</v>
      </c>
      <c r="L8" s="16"/>
      <c r="M8" s="27"/>
      <c r="N8" s="39"/>
      <c r="O8" s="40"/>
      <c r="P8" s="10"/>
      <c r="Q8" s="34">
        <f>SUM(Q4:Q7)</f>
        <v>3</v>
      </c>
      <c r="R8" s="34">
        <f>SUM(R4:R7)</f>
        <v>0</v>
      </c>
      <c r="S8" s="34">
        <f>SUM(S4:S7)</f>
        <v>0</v>
      </c>
      <c r="T8" s="34">
        <f>SUM(T4:T7)</f>
        <v>4</v>
      </c>
      <c r="U8" s="34">
        <f>SUM(U4:U7)</f>
        <v>7</v>
      </c>
      <c r="V8" s="35">
        <f>PRODUCT(U8/W8)</f>
        <v>0.31818181818181818</v>
      </c>
      <c r="W8" s="19">
        <f>SUM(W4:W7)</f>
        <v>22</v>
      </c>
      <c r="X8" s="61" t="s">
        <v>13</v>
      </c>
      <c r="Y8" s="11"/>
      <c r="Z8" s="9"/>
      <c r="AA8" s="34">
        <f>SUM(AA4:AA7)</f>
        <v>40</v>
      </c>
      <c r="AB8" s="34">
        <f>SUM(AB4:AB7)</f>
        <v>4</v>
      </c>
      <c r="AC8" s="34">
        <f>SUM(AC4:AC7)</f>
        <v>54</v>
      </c>
      <c r="AD8" s="34">
        <f>SUM(AD4:AD7)</f>
        <v>81</v>
      </c>
      <c r="AE8" s="34">
        <f>SUM(AE4:AE7)</f>
        <v>212</v>
      </c>
      <c r="AF8" s="35">
        <f>PRODUCT(AE8/AG8)</f>
        <v>0.73611111111111116</v>
      </c>
      <c r="AG8" s="19">
        <f>SUM(AG4:AG7)</f>
        <v>288</v>
      </c>
      <c r="AH8" s="16"/>
      <c r="AI8" s="27"/>
      <c r="AJ8" s="39"/>
      <c r="AK8" s="40"/>
      <c r="AL8" s="10"/>
      <c r="AM8" s="34">
        <f>SUM(AM4:AM7)</f>
        <v>3</v>
      </c>
      <c r="AN8" s="34">
        <f>SUM(AN4:AN7)</f>
        <v>1</v>
      </c>
      <c r="AO8" s="34">
        <f>SUM(AO4:AO7)</f>
        <v>0</v>
      </c>
      <c r="AP8" s="34">
        <f>SUM(AP4:AP7)</f>
        <v>1</v>
      </c>
      <c r="AQ8" s="34">
        <f>SUM(AQ4:AQ7)</f>
        <v>17</v>
      </c>
      <c r="AR8" s="35">
        <f>PRODUCT(AQ8/AS8)</f>
        <v>0.58620689655172409</v>
      </c>
      <c r="AS8" s="37">
        <f>SUM(AS4:AS7)</f>
        <v>29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5"/>
      <c r="C9" s="15"/>
      <c r="D9" s="15"/>
      <c r="E9" s="15"/>
      <c r="F9" s="15"/>
      <c r="G9" s="15"/>
      <c r="H9" s="15"/>
      <c r="I9" s="15"/>
      <c r="J9" s="36"/>
      <c r="K9" s="17"/>
      <c r="L9" s="10"/>
      <c r="M9" s="10"/>
      <c r="N9" s="10"/>
      <c r="O9" s="10"/>
      <c r="P9" s="15"/>
      <c r="Q9" s="15"/>
      <c r="R9" s="15"/>
      <c r="S9" s="15"/>
      <c r="T9" s="15"/>
      <c r="U9" s="10"/>
      <c r="V9" s="10"/>
      <c r="W9" s="17"/>
      <c r="X9" s="15"/>
      <c r="Y9" s="15"/>
      <c r="Z9" s="15"/>
      <c r="AA9" s="15"/>
      <c r="AB9" s="15"/>
      <c r="AC9" s="15"/>
      <c r="AD9" s="15"/>
      <c r="AE9" s="15"/>
      <c r="AF9" s="36"/>
      <c r="AG9" s="17"/>
      <c r="AH9" s="10"/>
      <c r="AI9" s="10"/>
      <c r="AJ9" s="10"/>
      <c r="AK9" s="10"/>
      <c r="AL9" s="15"/>
      <c r="AM9" s="15"/>
      <c r="AN9" s="15"/>
      <c r="AO9" s="15"/>
      <c r="AP9" s="15"/>
      <c r="AQ9" s="10"/>
      <c r="AR9" s="10"/>
      <c r="AS9" s="1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5" t="s">
        <v>16</v>
      </c>
      <c r="C10" s="46"/>
      <c r="D10" s="47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5"/>
      <c r="R10" s="15" t="s">
        <v>10</v>
      </c>
      <c r="S10" s="15"/>
      <c r="T10" s="51" t="s">
        <v>28</v>
      </c>
      <c r="U10" s="10"/>
      <c r="V10" s="17"/>
      <c r="W10" s="17"/>
      <c r="X10" s="17"/>
      <c r="Y10" s="17"/>
      <c r="Z10" s="17"/>
      <c r="AA10" s="17"/>
      <c r="AB10" s="17"/>
      <c r="AC10" s="15"/>
      <c r="AD10" s="15"/>
      <c r="AE10" s="15"/>
      <c r="AF10" s="15"/>
      <c r="AG10" s="15"/>
      <c r="AH10" s="15"/>
      <c r="AI10" s="15"/>
      <c r="AJ10" s="15"/>
      <c r="AK10" s="15"/>
      <c r="AM10" s="17"/>
      <c r="AN10" s="17"/>
      <c r="AO10" s="17"/>
      <c r="AP10" s="17"/>
      <c r="AQ10" s="17"/>
      <c r="AR10" s="17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8" t="s">
        <v>15</v>
      </c>
      <c r="C11" s="3"/>
      <c r="D11" s="49"/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57">
        <v>0</v>
      </c>
      <c r="K11" s="15"/>
      <c r="L11" s="50">
        <v>0</v>
      </c>
      <c r="M11" s="50">
        <v>0</v>
      </c>
      <c r="N11" s="50">
        <v>0</v>
      </c>
      <c r="O11" s="50">
        <v>0</v>
      </c>
      <c r="Q11" s="15"/>
      <c r="R11" s="15"/>
      <c r="S11" s="15"/>
      <c r="T11" s="15" t="s">
        <v>33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31" t="s">
        <v>11</v>
      </c>
      <c r="C12" s="32"/>
      <c r="D12" s="33"/>
      <c r="E12" s="44">
        <f>PRODUCT(E8+Q8)</f>
        <v>27</v>
      </c>
      <c r="F12" s="44">
        <f>PRODUCT(F8+R8)</f>
        <v>1</v>
      </c>
      <c r="G12" s="44">
        <f>PRODUCT(G8+S8)</f>
        <v>1</v>
      </c>
      <c r="H12" s="44">
        <f>PRODUCT(H8+T8)</f>
        <v>8</v>
      </c>
      <c r="I12" s="44">
        <f>PRODUCT(I8+U8)</f>
        <v>72</v>
      </c>
      <c r="J12" s="57">
        <f>PRODUCT(I12/K12)</f>
        <v>0.46451612903225808</v>
      </c>
      <c r="K12" s="15">
        <f>PRODUCT(K8+W8)</f>
        <v>155</v>
      </c>
      <c r="L12" s="50">
        <f>PRODUCT((F12+G12)/E12)</f>
        <v>7.407407407407407E-2</v>
      </c>
      <c r="M12" s="50">
        <f>PRODUCT(H12/E12)</f>
        <v>0.29629629629629628</v>
      </c>
      <c r="N12" s="50">
        <f>PRODUCT((F12+G12+H12)/E12)</f>
        <v>0.37037037037037035</v>
      </c>
      <c r="O12" s="50">
        <f>PRODUCT(I12/E12)</f>
        <v>2.6666666666666665</v>
      </c>
      <c r="Q12" s="15"/>
      <c r="R12" s="15"/>
      <c r="S12" s="15"/>
      <c r="T12" s="51" t="s">
        <v>36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8" t="s">
        <v>12</v>
      </c>
      <c r="C13" s="29"/>
      <c r="D13" s="28"/>
      <c r="E13" s="44">
        <f>PRODUCT(AA8+AM8)</f>
        <v>43</v>
      </c>
      <c r="F13" s="44">
        <f>PRODUCT(AB8+AN8)</f>
        <v>5</v>
      </c>
      <c r="G13" s="44">
        <f>PRODUCT(AC8+AO8)</f>
        <v>54</v>
      </c>
      <c r="H13" s="44">
        <f>PRODUCT(AD8+AP8)</f>
        <v>82</v>
      </c>
      <c r="I13" s="44">
        <f>PRODUCT(AE8+AQ8)</f>
        <v>229</v>
      </c>
      <c r="J13" s="57">
        <f>PRODUCT(I13/K13)</f>
        <v>0.72239747634069396</v>
      </c>
      <c r="K13" s="10">
        <f>PRODUCT(AG8+AS8)</f>
        <v>317</v>
      </c>
      <c r="L13" s="50">
        <f>PRODUCT((F13+G13)/E13)</f>
        <v>1.3720930232558139</v>
      </c>
      <c r="M13" s="50">
        <f>PRODUCT(H13/E13)</f>
        <v>1.9069767441860466</v>
      </c>
      <c r="N13" s="50">
        <f>PRODUCT((F13+G13+H13)/E13)</f>
        <v>3.2790697674418605</v>
      </c>
      <c r="O13" s="50">
        <f>PRODUCT(I13/E13)</f>
        <v>5.3255813953488369</v>
      </c>
      <c r="Q13" s="15"/>
      <c r="R13" s="15"/>
      <c r="S13" s="15"/>
      <c r="T13" s="51" t="s">
        <v>38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0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1" t="s">
        <v>13</v>
      </c>
      <c r="C14" s="42"/>
      <c r="D14" s="43"/>
      <c r="E14" s="44">
        <f>SUM(E11:E13)</f>
        <v>70</v>
      </c>
      <c r="F14" s="44">
        <f t="shared" ref="F14:I14" si="0">SUM(F11:F13)</f>
        <v>6</v>
      </c>
      <c r="G14" s="44">
        <f t="shared" si="0"/>
        <v>55</v>
      </c>
      <c r="H14" s="44">
        <f t="shared" si="0"/>
        <v>90</v>
      </c>
      <c r="I14" s="44">
        <f t="shared" si="0"/>
        <v>301</v>
      </c>
      <c r="J14" s="57">
        <f>PRODUCT(I14/K14)</f>
        <v>0.63771186440677963</v>
      </c>
      <c r="K14" s="15">
        <f>SUM(K11:K13)</f>
        <v>472</v>
      </c>
      <c r="L14" s="50">
        <f>PRODUCT((F14+G14)/E14)</f>
        <v>0.87142857142857144</v>
      </c>
      <c r="M14" s="50">
        <f>PRODUCT(H14/E14)</f>
        <v>1.2857142857142858</v>
      </c>
      <c r="N14" s="50">
        <f>PRODUCT((F14+G14+H14)/E14)</f>
        <v>2.157142857142857</v>
      </c>
      <c r="O14" s="50">
        <f>PRODUCT(I14/E14)</f>
        <v>4.3</v>
      </c>
      <c r="Q14" s="10"/>
      <c r="R14" s="10"/>
      <c r="S14" s="10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0"/>
      <c r="F15" s="10"/>
      <c r="G15" s="10"/>
      <c r="H15" s="10"/>
      <c r="I15" s="10"/>
      <c r="J15" s="15"/>
      <c r="K15" s="15"/>
      <c r="L15" s="10"/>
      <c r="M15" s="10"/>
      <c r="N15" s="10"/>
      <c r="O15" s="10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0"/>
      <c r="AL179" s="10"/>
    </row>
    <row r="180" spans="12:38" x14ac:dyDescent="0.25">
      <c r="R180" s="17"/>
      <c r="S180" s="17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</row>
    <row r="181" spans="12:38" x14ac:dyDescent="0.25">
      <c r="R181" s="17"/>
      <c r="S181" s="17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2:38" x14ac:dyDescent="0.25"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2:38" x14ac:dyDescent="0.25">
      <c r="L183"/>
      <c r="M183"/>
      <c r="N183"/>
      <c r="O183"/>
      <c r="P183"/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ht="14.25" x14ac:dyDescent="0.2">
      <c r="L208"/>
      <c r="M208"/>
      <c r="N208"/>
      <c r="O208"/>
      <c r="P208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ht="14.25" x14ac:dyDescent="0.2">
      <c r="L209"/>
      <c r="M209"/>
      <c r="N209"/>
      <c r="O209"/>
      <c r="P209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ht="14.25" x14ac:dyDescent="0.2">
      <c r="L210"/>
      <c r="M210"/>
      <c r="N210"/>
      <c r="O210"/>
      <c r="P210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ht="14.25" x14ac:dyDescent="0.2">
      <c r="L211"/>
      <c r="M211"/>
      <c r="N211"/>
      <c r="O211"/>
      <c r="P211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</sheetData>
  <sortState xmlns:xlrd2="http://schemas.microsoft.com/office/spreadsheetml/2017/richdata2" ref="X6:AS7">
    <sortCondition ref="X6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2023-09-11T19:25:11Z</dcterms:modified>
</cp:coreProperties>
</file>